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l03258\Desktop\"/>
    </mc:Choice>
  </mc:AlternateContent>
  <xr:revisionPtr revIDLastSave="0" documentId="8_{E1994E47-9B03-4245-BC2D-5CF568DEFC04}" xr6:coauthVersionLast="36" xr6:coauthVersionMax="36" xr10:uidLastSave="{00000000-0000-0000-0000-000000000000}"/>
  <bookViews>
    <workbookView xWindow="0" yWindow="0" windowWidth="21570" windowHeight="7590" xr2:uid="{E34D3025-583C-4AF2-BD2D-E94657668A5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F59" i="1"/>
  <c r="E65" i="1" s="1"/>
  <c r="F58" i="1"/>
  <c r="F57" i="1"/>
  <c r="F56" i="1"/>
  <c r="F55" i="1"/>
  <c r="F54" i="1"/>
  <c r="F52" i="1"/>
  <c r="F51" i="1"/>
  <c r="F50" i="1"/>
  <c r="F49" i="1"/>
  <c r="F48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<sst xmlns="http://schemas.openxmlformats.org/spreadsheetml/2006/main" count="112" uniqueCount="112">
  <si>
    <t>Výpočet miery triedenia - Obec  Ostrý Grúň  2024</t>
  </si>
  <si>
    <t xml:space="preserve">20 01 </t>
  </si>
  <si>
    <t xml:space="preserve">ZLOŽKY KOMUNÁLNYCH ODPADOV Z TRIEDENÉHO ZBERU OKREM 15 01 </t>
  </si>
  <si>
    <t>Množstvo odpadov v roku 2024 v t</t>
  </si>
  <si>
    <t>Množstvo odpadov v roku 2024 v kg</t>
  </si>
  <si>
    <t xml:space="preserve">20 01 01 </t>
  </si>
  <si>
    <t xml:space="preserve">papier a lepenka </t>
  </si>
  <si>
    <t xml:space="preserve">20 01 02 </t>
  </si>
  <si>
    <t xml:space="preserve">sklo </t>
  </si>
  <si>
    <t xml:space="preserve">20 01 03 </t>
  </si>
  <si>
    <t xml:space="preserve">viacvrstvové kombinované materiály na báze lepenky (kompozity na báze lepenky) </t>
  </si>
  <si>
    <t xml:space="preserve">20 01 04 </t>
  </si>
  <si>
    <t xml:space="preserve">obaly z kovu </t>
  </si>
  <si>
    <t xml:space="preserve">20 01 05 </t>
  </si>
  <si>
    <t>obaly obsahujúce zvyšky nebezpečných látok alebo kontaminované nebezpečnými látkami vrátane prázdnych tlakových nádob </t>
  </si>
  <si>
    <t xml:space="preserve">20 01 08 </t>
  </si>
  <si>
    <t xml:space="preserve">biologicky rozložiteľný kuchynský a reštauračný odpad </t>
  </si>
  <si>
    <t xml:space="preserve">20 01 10 </t>
  </si>
  <si>
    <t xml:space="preserve">šatstvo </t>
  </si>
  <si>
    <t xml:space="preserve">20 01 11 </t>
  </si>
  <si>
    <t xml:space="preserve">textílie </t>
  </si>
  <si>
    <t xml:space="preserve">20 01 13 </t>
  </si>
  <si>
    <t xml:space="preserve">rozpúšťadlá </t>
  </si>
  <si>
    <t xml:space="preserve">20 01 14 </t>
  </si>
  <si>
    <t xml:space="preserve">kyseliny </t>
  </si>
  <si>
    <t xml:space="preserve">20 01 15 </t>
  </si>
  <si>
    <t xml:space="preserve">zásady </t>
  </si>
  <si>
    <t xml:space="preserve">20 01 17 </t>
  </si>
  <si>
    <t xml:space="preserve">fotochemické látky </t>
  </si>
  <si>
    <t xml:space="preserve">20 01 19 </t>
  </si>
  <si>
    <t xml:space="preserve">pesticídy </t>
  </si>
  <si>
    <t xml:space="preserve">20 01 21 </t>
  </si>
  <si>
    <t xml:space="preserve">žiarivky a iný odpad obsahujúci ortuť </t>
  </si>
  <si>
    <t xml:space="preserve">20 01 23 </t>
  </si>
  <si>
    <t xml:space="preserve">vyradené zariadenia obsahujúce chlórfluórované uhľovodíky </t>
  </si>
  <si>
    <t xml:space="preserve">20 01 25 </t>
  </si>
  <si>
    <t xml:space="preserve">jedlé oleje a tuky </t>
  </si>
  <si>
    <t xml:space="preserve">20 01 26 </t>
  </si>
  <si>
    <t xml:space="preserve">oleje a tuky iné ako uvedené v 20 01 25 </t>
  </si>
  <si>
    <t xml:space="preserve">20 01 27 </t>
  </si>
  <si>
    <t xml:space="preserve">farby, tlačiarenské farby, lepidlá a živice obsahujúce nebezpečné látky </t>
  </si>
  <si>
    <t xml:space="preserve">20 01 28 </t>
  </si>
  <si>
    <t xml:space="preserve">farby, tlačiarenské farby, lepidlá a živice iné ako uvedené v 20 01 27 </t>
  </si>
  <si>
    <t xml:space="preserve">20 01 29 </t>
  </si>
  <si>
    <t xml:space="preserve">detergenty obsahujúce nebezpečné látky </t>
  </si>
  <si>
    <t xml:space="preserve">20 01 30 </t>
  </si>
  <si>
    <t xml:space="preserve">detergenty iné ako uvedené v 20 01 29 </t>
  </si>
  <si>
    <t xml:space="preserve">20 01 31 </t>
  </si>
  <si>
    <t xml:space="preserve">cytotoxické a cytostatické liečivá </t>
  </si>
  <si>
    <t xml:space="preserve">20 01 32 </t>
  </si>
  <si>
    <t xml:space="preserve">liečivá iné ako uvedené v 20 01 31 </t>
  </si>
  <si>
    <t xml:space="preserve">20 01 33 </t>
  </si>
  <si>
    <t xml:space="preserve">batérie a akumulátory uvedené v 16 06 01, 16 06 02, alebo 16 06 03 a netriedené batérie a akumulátory obsahujúce tieto batérie </t>
  </si>
  <si>
    <t xml:space="preserve">20 01 34 </t>
  </si>
  <si>
    <t xml:space="preserve">batérie a akumulátory iné ako uvedené v 20 01 33 </t>
  </si>
  <si>
    <t xml:space="preserve">20 01 35 </t>
  </si>
  <si>
    <t xml:space="preserve">vyradené elektrické a elektronické zariadenia iné ako uvedené v 20 01 21 a 20 01 23, obsahujúce nebezpečné časti *) </t>
  </si>
  <si>
    <t xml:space="preserve">20 01 36 </t>
  </si>
  <si>
    <t xml:space="preserve">vyradené elektrické a elektronické zariadenia iné ako uvedené v 20 01 21, 20 01 23 a 20 01 35 </t>
  </si>
  <si>
    <t xml:space="preserve">20 01 37 </t>
  </si>
  <si>
    <t xml:space="preserve">drevo obsahujúce nebezpečné látky </t>
  </si>
  <si>
    <t xml:space="preserve">20 01 38 </t>
  </si>
  <si>
    <t xml:space="preserve">drevo iné ako uvedené v 20 01 37 </t>
  </si>
  <si>
    <t xml:space="preserve">20 01 39 </t>
  </si>
  <si>
    <t xml:space="preserve">plasty </t>
  </si>
  <si>
    <t xml:space="preserve">20 01 40 </t>
  </si>
  <si>
    <t xml:space="preserve">kovy </t>
  </si>
  <si>
    <t xml:space="preserve">20 01 40 01 </t>
  </si>
  <si>
    <t xml:space="preserve">meď, bronz, mosadz </t>
  </si>
  <si>
    <t xml:space="preserve">20 01 40 02 </t>
  </si>
  <si>
    <t xml:space="preserve">hliník </t>
  </si>
  <si>
    <t xml:space="preserve">20 01 40 03 </t>
  </si>
  <si>
    <t xml:space="preserve">olovo </t>
  </si>
  <si>
    <t xml:space="preserve">20 01 40 04 </t>
  </si>
  <si>
    <t xml:space="preserve">zinok </t>
  </si>
  <si>
    <t xml:space="preserve">20 01 40 05 </t>
  </si>
  <si>
    <t xml:space="preserve">železo a oceľ </t>
  </si>
  <si>
    <t xml:space="preserve">20 01 40 06 </t>
  </si>
  <si>
    <t xml:space="preserve">cín </t>
  </si>
  <si>
    <t xml:space="preserve">20 01 40 07 </t>
  </si>
  <si>
    <t xml:space="preserve">zmiešané kovy </t>
  </si>
  <si>
    <t xml:space="preserve">20 01 41 </t>
  </si>
  <si>
    <t xml:space="preserve">odpady z vymetania komínov </t>
  </si>
  <si>
    <t xml:space="preserve">20 01 99 </t>
  </si>
  <si>
    <t xml:space="preserve">odpady inak nešpecifikované </t>
  </si>
  <si>
    <t xml:space="preserve">20 02 01 </t>
  </si>
  <si>
    <t xml:space="preserve">biologicky rozložiteľný odpad </t>
  </si>
  <si>
    <t xml:space="preserve">20 02 02 </t>
  </si>
  <si>
    <t xml:space="preserve">zemina a kamenivo </t>
  </si>
  <si>
    <t xml:space="preserve">20 02 03 </t>
  </si>
  <si>
    <t xml:space="preserve">iné biologicky nerozložiteľné odpady </t>
  </si>
  <si>
    <t xml:space="preserve">20 03 01 </t>
  </si>
  <si>
    <t xml:space="preserve">zmesový komunálny odpad </t>
  </si>
  <si>
    <t xml:space="preserve">20 03 02 </t>
  </si>
  <si>
    <t xml:space="preserve">odpad z trhovísk </t>
  </si>
  <si>
    <t xml:space="preserve">20 03 03 </t>
  </si>
  <si>
    <t xml:space="preserve">odpad z čistenia ulíc </t>
  </si>
  <si>
    <t xml:space="preserve">20 03 04 </t>
  </si>
  <si>
    <t xml:space="preserve">kal zo septikov </t>
  </si>
  <si>
    <t xml:space="preserve">20 03 06 </t>
  </si>
  <si>
    <t xml:space="preserve">odpad z čistenia kanalizácie </t>
  </si>
  <si>
    <t xml:space="preserve">20 03 07 </t>
  </si>
  <si>
    <t xml:space="preserve">objemný odpad </t>
  </si>
  <si>
    <t xml:space="preserve">20 03 08 </t>
  </si>
  <si>
    <t xml:space="preserve">drobný stavebný odpad </t>
  </si>
  <si>
    <t xml:space="preserve">20 03 99 </t>
  </si>
  <si>
    <t xml:space="preserve">komunálne odpady inak nešpecifikované </t>
  </si>
  <si>
    <t>Spolu všetkých vyzbieraných (celkové množstvo KO vzniknutých v obci)</t>
  </si>
  <si>
    <t xml:space="preserve"> </t>
  </si>
  <si>
    <t>Spolu všetkých vytriedených</t>
  </si>
  <si>
    <t>Označené na základe zoznamu vytriediteľných zložiek KO, ktoré je možné započítať do čitateľa vzorca</t>
  </si>
  <si>
    <t>Úroveň vytriedenia KO za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</si>
</sst>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horizontal="center" vertical="center" wrapText="1"/>
    </xf>
    <xf numFmtId="3" fontId="5" fillId="6" borderId="11" xfId="0" applyNumberFormat="1" applyFont="1" applyFill="1" applyBorder="1" applyAlignment="1">
      <alignment horizontal="center"/>
    </xf>
    <xf numFmtId="0" fontId="5" fillId="0" borderId="12" xfId="0" applyFont="1" applyBorder="1" applyAlignment="1">
      <alignment vertical="center" wrapText="1"/>
    </xf>
    <xf numFmtId="0" fontId="5" fillId="4" borderId="13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3" fontId="5" fillId="0" borderId="11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/>
    </xf>
    <xf numFmtId="3" fontId="5" fillId="6" borderId="11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vertical="center"/>
    </xf>
    <xf numFmtId="0" fontId="6" fillId="5" borderId="17" xfId="0" applyFont="1" applyFill="1" applyBorder="1" applyAlignment="1"/>
    <xf numFmtId="3" fontId="4" fillId="5" borderId="17" xfId="0" applyNumberFormat="1" applyFont="1" applyFill="1" applyBorder="1" applyAlignment="1">
      <alignment horizontal="center"/>
    </xf>
    <xf numFmtId="0" fontId="4" fillId="6" borderId="18" xfId="0" applyFont="1" applyFill="1" applyBorder="1" applyAlignment="1">
      <alignment vertical="center"/>
    </xf>
    <xf numFmtId="0" fontId="4" fillId="6" borderId="19" xfId="0" applyFont="1" applyFill="1" applyBorder="1" applyAlignment="1"/>
    <xf numFmtId="3" fontId="4" fillId="6" borderId="20" xfId="0" applyNumberFormat="1" applyFont="1" applyFill="1" applyBorder="1" applyAlignment="1">
      <alignment horizontal="center"/>
    </xf>
    <xf numFmtId="0" fontId="1" fillId="0" borderId="0" xfId="0" applyFont="1"/>
    <xf numFmtId="0" fontId="7" fillId="0" borderId="21" xfId="0" applyFont="1" applyBorder="1" applyAlignment="1">
      <alignment horizontal="left" vertical="center" wrapText="1"/>
    </xf>
    <xf numFmtId="0" fontId="4" fillId="6" borderId="0" xfId="0" applyFont="1" applyFill="1"/>
    <xf numFmtId="0" fontId="5" fillId="6" borderId="0" xfId="0" applyFont="1" applyFill="1"/>
    <xf numFmtId="0" fontId="8" fillId="7" borderId="0" xfId="0" applyFont="1" applyFill="1" applyAlignment="1">
      <alignment horizontal="center" vertical="center" wrapText="1"/>
    </xf>
    <xf numFmtId="10" fontId="9" fillId="7" borderId="22" xfId="0" applyNumberFormat="1" applyFont="1" applyFill="1" applyBorder="1" applyAlignment="1">
      <alignment horizontal="center" vertical="center"/>
    </xf>
    <xf numFmtId="10" fontId="9" fillId="7" borderId="23" xfId="0" applyNumberFormat="1" applyFont="1" applyFill="1" applyBorder="1" applyAlignment="1">
      <alignment horizontal="center" vertical="center"/>
    </xf>
    <xf numFmtId="10" fontId="9" fillId="7" borderId="24" xfId="0" applyNumberFormat="1" applyFont="1" applyFill="1" applyBorder="1" applyAlignment="1">
      <alignment horizontal="center" vertical="center"/>
    </xf>
    <xf numFmtId="10" fontId="9" fillId="7" borderId="25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63</xdr:row>
      <xdr:rowOff>38100</xdr:rowOff>
    </xdr:from>
    <xdr:to>
      <xdr:col>4</xdr:col>
      <xdr:colOff>276225</xdr:colOff>
      <xdr:row>70</xdr:row>
      <xdr:rowOff>81924</xdr:rowOff>
    </xdr:to>
    <xdr:pic>
      <xdr:nvPicPr>
        <xdr:cNvPr id="3" name="Obrázok 2" descr="Obrázok1.png">
          <a:extLst>
            <a:ext uri="{FF2B5EF4-FFF2-40B4-BE49-F238E27FC236}">
              <a16:creationId xmlns:a16="http://schemas.microsoft.com/office/drawing/2014/main" id="{F11C1009-3A16-4E82-9A60-599C05201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2975" y="19450050"/>
          <a:ext cx="3886200" cy="1377324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334F0-5C73-494A-906C-9EFDDE4F8270}">
  <dimension ref="B3:G66"/>
  <sheetViews>
    <sheetView tabSelected="1" workbookViewId="0">
      <selection activeCell="L6" sqref="L6"/>
    </sheetView>
  </sheetViews>
  <sheetFormatPr defaultRowHeight="15" x14ac:dyDescent="0.25"/>
  <cols>
    <col min="1" max="1" width="3.5703125" customWidth="1"/>
    <col min="2" max="2" width="9.140625" hidden="1" customWidth="1"/>
    <col min="3" max="3" width="34.7109375" customWidth="1"/>
    <col min="4" max="4" width="24.42578125" customWidth="1"/>
    <col min="5" max="5" width="18.42578125" customWidth="1"/>
    <col min="6" max="6" width="39.42578125" customWidth="1"/>
    <col min="8" max="8" width="5.7109375" customWidth="1"/>
  </cols>
  <sheetData>
    <row r="3" spans="3:6" ht="15.75" thickBot="1" x14ac:dyDescent="0.3"/>
    <row r="4" spans="3:6" ht="21.75" thickBot="1" x14ac:dyDescent="0.4">
      <c r="C4" s="1" t="s">
        <v>0</v>
      </c>
      <c r="D4" s="2"/>
      <c r="E4" s="2"/>
      <c r="F4" s="3"/>
    </row>
    <row r="5" spans="3:6" ht="19.5" thickBot="1" x14ac:dyDescent="0.3">
      <c r="E5" s="4"/>
    </row>
    <row r="6" spans="3:6" ht="150.75" thickBot="1" x14ac:dyDescent="0.3">
      <c r="C6" s="5" t="s">
        <v>1</v>
      </c>
      <c r="D6" s="6" t="s">
        <v>2</v>
      </c>
      <c r="E6" s="7" t="s">
        <v>3</v>
      </c>
      <c r="F6" s="8" t="s">
        <v>4</v>
      </c>
    </row>
    <row r="7" spans="3:6" ht="30" x14ac:dyDescent="0.25">
      <c r="C7" s="9" t="s">
        <v>5</v>
      </c>
      <c r="D7" s="10" t="s">
        <v>6</v>
      </c>
      <c r="E7" s="11">
        <v>2.1749999999999998</v>
      </c>
      <c r="F7" s="12">
        <v>2175</v>
      </c>
    </row>
    <row r="8" spans="3:6" x14ac:dyDescent="0.25">
      <c r="C8" s="13" t="s">
        <v>7</v>
      </c>
      <c r="D8" s="14" t="s">
        <v>8</v>
      </c>
      <c r="E8" s="11">
        <v>10.218999999999999</v>
      </c>
      <c r="F8" s="12">
        <v>10219</v>
      </c>
    </row>
    <row r="9" spans="3:6" ht="165" x14ac:dyDescent="0.25">
      <c r="C9" s="13" t="s">
        <v>9</v>
      </c>
      <c r="D9" s="14" t="s">
        <v>10</v>
      </c>
      <c r="E9" s="11">
        <v>0.27</v>
      </c>
      <c r="F9" s="12">
        <f t="shared" ref="F9:F57" si="0">E9*1000</f>
        <v>270</v>
      </c>
    </row>
    <row r="10" spans="3:6" ht="30" x14ac:dyDescent="0.25">
      <c r="C10" s="15" t="s">
        <v>11</v>
      </c>
      <c r="D10" s="16" t="s">
        <v>12</v>
      </c>
      <c r="E10" s="11">
        <v>0.20499999999999999</v>
      </c>
      <c r="F10" s="12">
        <f t="shared" si="0"/>
        <v>205</v>
      </c>
    </row>
    <row r="11" spans="3:6" ht="255" x14ac:dyDescent="0.25">
      <c r="C11" s="13" t="s">
        <v>13</v>
      </c>
      <c r="D11" s="17" t="s">
        <v>14</v>
      </c>
      <c r="E11" s="11"/>
      <c r="F11" s="18">
        <f t="shared" si="0"/>
        <v>0</v>
      </c>
    </row>
    <row r="12" spans="3:6" ht="120" x14ac:dyDescent="0.25">
      <c r="C12" s="15" t="s">
        <v>15</v>
      </c>
      <c r="D12" s="14" t="s">
        <v>16</v>
      </c>
      <c r="E12" s="11">
        <v>0.66</v>
      </c>
      <c r="F12" s="12">
        <f t="shared" si="0"/>
        <v>660</v>
      </c>
    </row>
    <row r="13" spans="3:6" x14ac:dyDescent="0.25">
      <c r="C13" s="13" t="s">
        <v>17</v>
      </c>
      <c r="D13" s="14" t="s">
        <v>18</v>
      </c>
      <c r="E13" s="11">
        <v>1.83</v>
      </c>
      <c r="F13" s="12">
        <f t="shared" si="0"/>
        <v>1830</v>
      </c>
    </row>
    <row r="14" spans="3:6" x14ac:dyDescent="0.25">
      <c r="C14" s="13" t="s">
        <v>19</v>
      </c>
      <c r="D14" s="17" t="s">
        <v>20</v>
      </c>
      <c r="E14" s="11">
        <v>0</v>
      </c>
      <c r="F14" s="12">
        <f t="shared" si="0"/>
        <v>0</v>
      </c>
    </row>
    <row r="15" spans="3:6" ht="30" x14ac:dyDescent="0.25">
      <c r="C15" s="13" t="s">
        <v>21</v>
      </c>
      <c r="D15" s="17" t="s">
        <v>22</v>
      </c>
      <c r="E15" s="11">
        <v>0</v>
      </c>
      <c r="F15" s="19">
        <f t="shared" si="0"/>
        <v>0</v>
      </c>
    </row>
    <row r="16" spans="3:6" x14ac:dyDescent="0.25">
      <c r="C16" s="13" t="s">
        <v>23</v>
      </c>
      <c r="D16" s="17" t="s">
        <v>24</v>
      </c>
      <c r="E16" s="11">
        <v>0</v>
      </c>
      <c r="F16" s="19">
        <f t="shared" si="0"/>
        <v>0</v>
      </c>
    </row>
    <row r="17" spans="3:6" x14ac:dyDescent="0.25">
      <c r="C17" s="13" t="s">
        <v>25</v>
      </c>
      <c r="D17" s="17" t="s">
        <v>26</v>
      </c>
      <c r="E17" s="11">
        <v>0</v>
      </c>
      <c r="F17" s="19">
        <f t="shared" si="0"/>
        <v>0</v>
      </c>
    </row>
    <row r="18" spans="3:6" ht="45" x14ac:dyDescent="0.25">
      <c r="C18" s="13" t="s">
        <v>27</v>
      </c>
      <c r="D18" s="17" t="s">
        <v>28</v>
      </c>
      <c r="E18" s="11">
        <v>0</v>
      </c>
      <c r="F18" s="19">
        <f t="shared" si="0"/>
        <v>0</v>
      </c>
    </row>
    <row r="19" spans="3:6" x14ac:dyDescent="0.25">
      <c r="C19" s="13" t="s">
        <v>29</v>
      </c>
      <c r="D19" s="17" t="s">
        <v>30</v>
      </c>
      <c r="E19" s="11">
        <v>0</v>
      </c>
      <c r="F19" s="19">
        <f t="shared" si="0"/>
        <v>0</v>
      </c>
    </row>
    <row r="20" spans="3:6" ht="75" x14ac:dyDescent="0.25">
      <c r="C20" s="13" t="s">
        <v>31</v>
      </c>
      <c r="D20" s="17" t="s">
        <v>32</v>
      </c>
      <c r="E20" s="11">
        <v>0</v>
      </c>
      <c r="F20" s="12">
        <v>0</v>
      </c>
    </row>
    <row r="21" spans="3:6" ht="150" x14ac:dyDescent="0.25">
      <c r="C21" s="13" t="s">
        <v>33</v>
      </c>
      <c r="D21" s="14" t="s">
        <v>34</v>
      </c>
      <c r="E21" s="11">
        <v>0.9</v>
      </c>
      <c r="F21" s="12">
        <f t="shared" si="0"/>
        <v>900</v>
      </c>
    </row>
    <row r="22" spans="3:6" ht="45" x14ac:dyDescent="0.25">
      <c r="C22" s="13" t="s">
        <v>35</v>
      </c>
      <c r="D22" s="17" t="s">
        <v>36</v>
      </c>
      <c r="E22" s="11">
        <v>0</v>
      </c>
      <c r="F22" s="12">
        <f t="shared" si="0"/>
        <v>0</v>
      </c>
    </row>
    <row r="23" spans="3:6" ht="90" x14ac:dyDescent="0.25">
      <c r="C23" s="13" t="s">
        <v>37</v>
      </c>
      <c r="D23" s="17" t="s">
        <v>38</v>
      </c>
      <c r="E23" s="11">
        <v>0</v>
      </c>
      <c r="F23" s="12">
        <f t="shared" si="0"/>
        <v>0</v>
      </c>
    </row>
    <row r="24" spans="3:6" ht="150" x14ac:dyDescent="0.25">
      <c r="C24" s="13" t="s">
        <v>39</v>
      </c>
      <c r="D24" s="17" t="s">
        <v>40</v>
      </c>
      <c r="E24" s="11">
        <v>0</v>
      </c>
      <c r="F24" s="19">
        <f t="shared" si="0"/>
        <v>0</v>
      </c>
    </row>
    <row r="25" spans="3:6" ht="150" x14ac:dyDescent="0.25">
      <c r="C25" s="13" t="s">
        <v>41</v>
      </c>
      <c r="D25" s="17" t="s">
        <v>42</v>
      </c>
      <c r="E25" s="11">
        <v>0</v>
      </c>
      <c r="F25" s="19">
        <f t="shared" si="0"/>
        <v>0</v>
      </c>
    </row>
    <row r="26" spans="3:6" ht="90" x14ac:dyDescent="0.25">
      <c r="C26" s="13" t="s">
        <v>43</v>
      </c>
      <c r="D26" s="17" t="s">
        <v>44</v>
      </c>
      <c r="E26" s="11">
        <v>0</v>
      </c>
      <c r="F26" s="19">
        <f t="shared" si="0"/>
        <v>0</v>
      </c>
    </row>
    <row r="27" spans="3:6" ht="90" x14ac:dyDescent="0.25">
      <c r="C27" s="13" t="s">
        <v>45</v>
      </c>
      <c r="D27" s="17" t="s">
        <v>46</v>
      </c>
      <c r="E27" s="11">
        <v>0</v>
      </c>
      <c r="F27" s="19">
        <f t="shared" si="0"/>
        <v>0</v>
      </c>
    </row>
    <row r="28" spans="3:6" ht="75" x14ac:dyDescent="0.25">
      <c r="C28" s="13" t="s">
        <v>47</v>
      </c>
      <c r="D28" s="17" t="s">
        <v>48</v>
      </c>
      <c r="E28" s="11">
        <v>0</v>
      </c>
      <c r="F28" s="19">
        <f t="shared" si="0"/>
        <v>0</v>
      </c>
    </row>
    <row r="29" spans="3:6" ht="75" x14ac:dyDescent="0.25">
      <c r="C29" s="13" t="s">
        <v>49</v>
      </c>
      <c r="D29" s="17" t="s">
        <v>50</v>
      </c>
      <c r="E29" s="11">
        <v>0</v>
      </c>
      <c r="F29" s="19">
        <f t="shared" si="0"/>
        <v>0</v>
      </c>
    </row>
    <row r="30" spans="3:6" ht="255" x14ac:dyDescent="0.25">
      <c r="C30" s="13" t="s">
        <v>51</v>
      </c>
      <c r="D30" s="17" t="s">
        <v>52</v>
      </c>
      <c r="E30" s="11">
        <v>0.47510000000000002</v>
      </c>
      <c r="F30" s="20">
        <f t="shared" si="0"/>
        <v>475.1</v>
      </c>
    </row>
    <row r="31" spans="3:6" ht="105" x14ac:dyDescent="0.25">
      <c r="C31" s="13" t="s">
        <v>53</v>
      </c>
      <c r="D31" s="17" t="s">
        <v>54</v>
      </c>
      <c r="E31" s="11">
        <v>0</v>
      </c>
      <c r="F31" s="12">
        <f t="shared" si="0"/>
        <v>0</v>
      </c>
    </row>
    <row r="32" spans="3:6" ht="255" x14ac:dyDescent="0.25">
      <c r="C32" s="13" t="s">
        <v>55</v>
      </c>
      <c r="D32" s="14" t="s">
        <v>56</v>
      </c>
      <c r="E32" s="11">
        <v>0.22</v>
      </c>
      <c r="F32" s="12">
        <f t="shared" si="0"/>
        <v>220</v>
      </c>
    </row>
    <row r="33" spans="3:6" ht="195" x14ac:dyDescent="0.25">
      <c r="C33" s="13" t="s">
        <v>57</v>
      </c>
      <c r="D33" s="14" t="s">
        <v>58</v>
      </c>
      <c r="E33" s="11">
        <v>1.38</v>
      </c>
      <c r="F33" s="20">
        <f t="shared" si="0"/>
        <v>1380</v>
      </c>
    </row>
    <row r="34" spans="3:6" ht="75" x14ac:dyDescent="0.25">
      <c r="C34" s="13" t="s">
        <v>59</v>
      </c>
      <c r="D34" s="17" t="s">
        <v>60</v>
      </c>
      <c r="E34" s="11">
        <v>0</v>
      </c>
      <c r="F34" s="19">
        <f t="shared" si="0"/>
        <v>0</v>
      </c>
    </row>
    <row r="35" spans="3:6" ht="75" x14ac:dyDescent="0.25">
      <c r="C35" s="13" t="s">
        <v>61</v>
      </c>
      <c r="D35" s="17" t="s">
        <v>62</v>
      </c>
      <c r="E35" s="11">
        <v>0</v>
      </c>
      <c r="F35" s="12">
        <f t="shared" si="0"/>
        <v>0</v>
      </c>
    </row>
    <row r="36" spans="3:6" x14ac:dyDescent="0.25">
      <c r="C36" s="13" t="s">
        <v>63</v>
      </c>
      <c r="D36" s="14" t="s">
        <v>64</v>
      </c>
      <c r="E36" s="11">
        <v>8.907</v>
      </c>
      <c r="F36" s="12">
        <f t="shared" si="0"/>
        <v>8907</v>
      </c>
    </row>
    <row r="37" spans="3:6" x14ac:dyDescent="0.25">
      <c r="C37" s="13" t="s">
        <v>65</v>
      </c>
      <c r="D37" s="14" t="s">
        <v>66</v>
      </c>
      <c r="E37" s="11"/>
      <c r="F37" s="12">
        <f t="shared" si="0"/>
        <v>0</v>
      </c>
    </row>
    <row r="38" spans="3:6" ht="45" x14ac:dyDescent="0.25">
      <c r="C38" s="15" t="s">
        <v>67</v>
      </c>
      <c r="D38" s="16" t="s">
        <v>68</v>
      </c>
      <c r="E38" s="11">
        <v>0.35749999999999998</v>
      </c>
      <c r="F38" s="20">
        <f t="shared" si="0"/>
        <v>357.5</v>
      </c>
    </row>
    <row r="39" spans="3:6" ht="30" x14ac:dyDescent="0.25">
      <c r="C39" s="15" t="s">
        <v>69</v>
      </c>
      <c r="D39" s="16" t="s">
        <v>70</v>
      </c>
      <c r="E39" s="11">
        <v>0.90880000000000005</v>
      </c>
      <c r="F39" s="20">
        <f t="shared" si="0"/>
        <v>908.80000000000007</v>
      </c>
    </row>
    <row r="40" spans="3:6" ht="30" x14ac:dyDescent="0.25">
      <c r="C40" s="15" t="s">
        <v>71</v>
      </c>
      <c r="D40" s="16" t="s">
        <v>72</v>
      </c>
      <c r="E40" s="11"/>
      <c r="F40" s="12">
        <f t="shared" si="0"/>
        <v>0</v>
      </c>
    </row>
    <row r="41" spans="3:6" ht="30" x14ac:dyDescent="0.25">
      <c r="C41" s="15" t="s">
        <v>73</v>
      </c>
      <c r="D41" s="16" t="s">
        <v>74</v>
      </c>
      <c r="E41" s="11"/>
      <c r="F41" s="12">
        <f t="shared" si="0"/>
        <v>0</v>
      </c>
    </row>
    <row r="42" spans="3:6" ht="30" x14ac:dyDescent="0.25">
      <c r="C42" s="15" t="s">
        <v>75</v>
      </c>
      <c r="D42" s="14" t="s">
        <v>76</v>
      </c>
      <c r="E42" s="11">
        <v>17.204000000000001</v>
      </c>
      <c r="F42" s="12">
        <f t="shared" si="0"/>
        <v>17204</v>
      </c>
    </row>
    <row r="43" spans="3:6" ht="30" x14ac:dyDescent="0.25">
      <c r="C43" s="15" t="s">
        <v>77</v>
      </c>
      <c r="D43" s="16" t="s">
        <v>78</v>
      </c>
      <c r="E43" s="11"/>
      <c r="F43" s="20">
        <f t="shared" si="0"/>
        <v>0</v>
      </c>
    </row>
    <row r="44" spans="3:6" ht="30" x14ac:dyDescent="0.25">
      <c r="C44" s="15" t="s">
        <v>79</v>
      </c>
      <c r="D44" s="16" t="s">
        <v>80</v>
      </c>
      <c r="E44" s="11">
        <v>0.04</v>
      </c>
      <c r="F44" s="20">
        <f t="shared" si="0"/>
        <v>40</v>
      </c>
    </row>
    <row r="45" spans="3:6" ht="60" x14ac:dyDescent="0.25">
      <c r="C45" s="13" t="s">
        <v>81</v>
      </c>
      <c r="D45" s="17" t="s">
        <v>82</v>
      </c>
      <c r="E45" s="11"/>
      <c r="F45" s="19">
        <f t="shared" si="0"/>
        <v>0</v>
      </c>
    </row>
    <row r="46" spans="3:6" ht="60" x14ac:dyDescent="0.25">
      <c r="C46" s="13" t="s">
        <v>83</v>
      </c>
      <c r="D46" s="17" t="s">
        <v>84</v>
      </c>
      <c r="E46" s="11"/>
      <c r="F46" s="19">
        <f t="shared" si="0"/>
        <v>0</v>
      </c>
    </row>
    <row r="47" spans="3:6" ht="75" x14ac:dyDescent="0.25">
      <c r="C47" s="13" t="s">
        <v>85</v>
      </c>
      <c r="D47" s="14" t="s">
        <v>86</v>
      </c>
      <c r="E47" s="19">
        <v>123.875</v>
      </c>
      <c r="F47" s="19">
        <v>123875</v>
      </c>
    </row>
    <row r="48" spans="3:6" ht="45" x14ac:dyDescent="0.25">
      <c r="C48" s="13" t="s">
        <v>87</v>
      </c>
      <c r="D48" s="17" t="s">
        <v>88</v>
      </c>
      <c r="E48" s="11"/>
      <c r="F48" s="19">
        <f t="shared" si="0"/>
        <v>0</v>
      </c>
    </row>
    <row r="49" spans="3:7" ht="90" x14ac:dyDescent="0.25">
      <c r="C49" s="13" t="s">
        <v>89</v>
      </c>
      <c r="D49" s="17" t="s">
        <v>90</v>
      </c>
      <c r="E49" s="11"/>
      <c r="F49" s="19">
        <f t="shared" si="0"/>
        <v>0</v>
      </c>
    </row>
    <row r="50" spans="3:7" ht="45" x14ac:dyDescent="0.25">
      <c r="C50" s="13" t="s">
        <v>91</v>
      </c>
      <c r="D50" s="14" t="s">
        <v>92</v>
      </c>
      <c r="E50" s="11">
        <v>72.239999999999995</v>
      </c>
      <c r="F50" s="19">
        <f t="shared" si="0"/>
        <v>72240</v>
      </c>
    </row>
    <row r="51" spans="3:7" ht="30" x14ac:dyDescent="0.25">
      <c r="C51" s="13" t="s">
        <v>93</v>
      </c>
      <c r="D51" s="17" t="s">
        <v>94</v>
      </c>
      <c r="E51" s="11"/>
      <c r="F51" s="19">
        <f t="shared" si="0"/>
        <v>0</v>
      </c>
    </row>
    <row r="52" spans="3:7" ht="45" x14ac:dyDescent="0.25">
      <c r="C52" s="13" t="s">
        <v>95</v>
      </c>
      <c r="D52" s="17" t="s">
        <v>96</v>
      </c>
      <c r="E52" s="11"/>
      <c r="F52" s="19">
        <f t="shared" si="0"/>
        <v>0</v>
      </c>
    </row>
    <row r="53" spans="3:7" ht="30" x14ac:dyDescent="0.25">
      <c r="C53" s="13" t="s">
        <v>97</v>
      </c>
      <c r="D53" s="17" t="s">
        <v>98</v>
      </c>
      <c r="E53" s="11"/>
      <c r="F53" s="19">
        <v>0</v>
      </c>
    </row>
    <row r="54" spans="3:7" ht="60" x14ac:dyDescent="0.25">
      <c r="C54" s="13" t="s">
        <v>99</v>
      </c>
      <c r="D54" s="17" t="s">
        <v>100</v>
      </c>
      <c r="E54" s="11"/>
      <c r="F54" s="19">
        <f t="shared" si="0"/>
        <v>0</v>
      </c>
    </row>
    <row r="55" spans="3:7" ht="30" x14ac:dyDescent="0.25">
      <c r="C55" s="13" t="s">
        <v>101</v>
      </c>
      <c r="D55" s="14" t="s">
        <v>102</v>
      </c>
      <c r="E55" s="11">
        <v>4.9000000000000004</v>
      </c>
      <c r="F55" s="19">
        <f t="shared" si="0"/>
        <v>4900</v>
      </c>
    </row>
    <row r="56" spans="3:7" ht="45" x14ac:dyDescent="0.25">
      <c r="C56" s="13" t="s">
        <v>103</v>
      </c>
      <c r="D56" s="21" t="s">
        <v>104</v>
      </c>
      <c r="E56" s="11"/>
      <c r="F56" s="19">
        <f t="shared" si="0"/>
        <v>0</v>
      </c>
    </row>
    <row r="57" spans="3:7" ht="90" x14ac:dyDescent="0.25">
      <c r="C57" s="22" t="s">
        <v>105</v>
      </c>
      <c r="D57" s="23" t="s">
        <v>106</v>
      </c>
      <c r="E57" s="24"/>
      <c r="F57" s="19">
        <f t="shared" si="0"/>
        <v>0</v>
      </c>
    </row>
    <row r="58" spans="3:7" x14ac:dyDescent="0.25">
      <c r="C58" s="25" t="s">
        <v>107</v>
      </c>
      <c r="D58" s="26"/>
      <c r="E58" s="26"/>
      <c r="F58" s="27">
        <f>F7+F8+F9+F10+F11+F12+F13+F14+F15+F16+F17+F18+F19+F20+F21+F22+F23+F24+F25+F26+F27+F28+F29+F30+F31+F32+F33+F34+F35+F36+F37+F38+F39+F40+F41+F42+F43++F44+F45+F46+F47+F48+F49+F50+F51+F52+F53+F54+F55+F56+F57</f>
        <v>246766.4</v>
      </c>
      <c r="G58" t="s">
        <v>108</v>
      </c>
    </row>
    <row r="59" spans="3:7" ht="15.75" thickBot="1" x14ac:dyDescent="0.3">
      <c r="C59" s="28" t="s">
        <v>109</v>
      </c>
      <c r="D59" s="29"/>
      <c r="E59" s="29"/>
      <c r="F59" s="30">
        <f>F7+F8+F9+F10+F12+F13+F14+F20+F21+F22+F23+F30+F31+F32+F33+F36+F37+F38+F40+F41+F43+F47+F35+F39+F42+F44</f>
        <v>169626.4</v>
      </c>
    </row>
    <row r="60" spans="3:7" x14ac:dyDescent="0.25">
      <c r="E60" s="31">
        <f>SUM(E7:E59)</f>
        <v>246.7664</v>
      </c>
    </row>
    <row r="61" spans="3:7" x14ac:dyDescent="0.25">
      <c r="C61" s="32"/>
      <c r="D61" s="32"/>
      <c r="E61" s="32"/>
      <c r="F61" s="32"/>
    </row>
    <row r="62" spans="3:7" x14ac:dyDescent="0.25">
      <c r="C62" s="33"/>
      <c r="D62" s="33" t="s">
        <v>110</v>
      </c>
      <c r="E62" s="33"/>
      <c r="F62" s="34"/>
    </row>
    <row r="64" spans="3:7" ht="21.75" thickBot="1" x14ac:dyDescent="0.3">
      <c r="E64" s="35" t="s">
        <v>111</v>
      </c>
      <c r="F64" s="35"/>
    </row>
    <row r="65" spans="5:6" x14ac:dyDescent="0.25">
      <c r="E65" s="36">
        <f>(F59/F58)</f>
        <v>0.68739666340312133</v>
      </c>
      <c r="F65" s="37"/>
    </row>
    <row r="66" spans="5:6" ht="15.75" thickBot="1" x14ac:dyDescent="0.3">
      <c r="E66" s="38"/>
      <c r="F66" s="39"/>
    </row>
  </sheetData>
  <mergeCells count="6">
    <mergeCell ref="C4:F4"/>
    <mergeCell ref="C58:E58"/>
    <mergeCell ref="C59:E59"/>
    <mergeCell ref="C61:F61"/>
    <mergeCell ref="E64:F64"/>
    <mergeCell ref="E65:F6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SLANÁ Alena</dc:creator>
  <cp:lastModifiedBy>SLANÁ Alena</cp:lastModifiedBy>
  <dcterms:created xsi:type="dcterms:W3CDTF">2025-02-20T14:30:12Z</dcterms:created>
  <dcterms:modified xsi:type="dcterms:W3CDTF">2025-02-20T14:31:40Z</dcterms:modified>
</cp:coreProperties>
</file>